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545" windowWidth="12000" windowHeight="6210"/>
  </bookViews>
  <sheets>
    <sheet name="výseč a sloupce" sheetId="2" r:id="rId1"/>
    <sheet name="sloupce - skupiny" sheetId="9" r:id="rId2"/>
    <sheet name="sloupce skládané + poměr" sheetId="4" r:id="rId3"/>
    <sheet name="spojnice" sheetId="10" r:id="rId4"/>
    <sheet name="bodový" sheetId="11" r:id="rId5"/>
  </sheets>
  <calcPr calcId="144525"/>
</workbook>
</file>

<file path=xl/calcChain.xml><?xml version="1.0" encoding="utf-8"?>
<calcChain xmlns="http://schemas.openxmlformats.org/spreadsheetml/2006/main">
  <c r="O4" i="2" l="1"/>
  <c r="O5" i="2"/>
  <c r="O6" i="2"/>
  <c r="O7" i="2"/>
  <c r="O8" i="2"/>
  <c r="O9" i="2"/>
  <c r="O10" i="2"/>
  <c r="C11" i="2"/>
  <c r="D3" i="2" s="1"/>
  <c r="D11" i="2" s="1"/>
  <c r="E3" i="2" s="1"/>
  <c r="E11" i="2" s="1"/>
  <c r="F3" i="2" s="1"/>
  <c r="F11" i="2" s="1"/>
  <c r="G3" i="2" s="1"/>
  <c r="G11" i="2" s="1"/>
  <c r="H3" i="2" s="1"/>
  <c r="H11" i="2" s="1"/>
  <c r="I3" i="2" s="1"/>
  <c r="I11" i="2" s="1"/>
  <c r="J3" i="2" s="1"/>
  <c r="J11" i="2" s="1"/>
  <c r="K3" i="2" s="1"/>
  <c r="K11" i="2" s="1"/>
  <c r="L3" i="2" s="1"/>
  <c r="L11" i="2" s="1"/>
  <c r="M3" i="2" s="1"/>
  <c r="M11" i="2" s="1"/>
  <c r="N3" i="2" s="1"/>
  <c r="N11" i="2" s="1"/>
  <c r="O4" i="10"/>
  <c r="O5" i="10"/>
  <c r="O6" i="10"/>
  <c r="O7" i="10"/>
  <c r="O8" i="10"/>
  <c r="O9" i="10"/>
  <c r="O10" i="10"/>
  <c r="C11" i="10"/>
  <c r="D3" i="10" s="1"/>
  <c r="D11" i="10" s="1"/>
  <c r="E3" i="10" s="1"/>
  <c r="E11" i="10" s="1"/>
  <c r="F3" i="10" s="1"/>
  <c r="F11" i="10" s="1"/>
  <c r="G3" i="10" s="1"/>
  <c r="G11" i="10" s="1"/>
  <c r="H3" i="10" s="1"/>
  <c r="H11" i="10" s="1"/>
  <c r="I3" i="10" s="1"/>
  <c r="I11" i="10" s="1"/>
  <c r="J3" i="10" s="1"/>
  <c r="J11" i="10" s="1"/>
  <c r="K3" i="10" s="1"/>
  <c r="K11" i="10" s="1"/>
  <c r="L3" i="10" s="1"/>
  <c r="L11" i="10" s="1"/>
  <c r="M3" i="10" s="1"/>
  <c r="M11" i="10" s="1"/>
  <c r="N3" i="10" s="1"/>
  <c r="N11" i="10" s="1"/>
  <c r="O4" i="9"/>
  <c r="O5" i="9"/>
  <c r="O6" i="9"/>
  <c r="O7" i="9"/>
  <c r="O8" i="9"/>
  <c r="O9" i="9"/>
  <c r="O10" i="9"/>
  <c r="C11" i="9"/>
  <c r="D3" i="9" s="1"/>
  <c r="D11" i="9" s="1"/>
  <c r="E3" i="9" s="1"/>
  <c r="E11" i="9" s="1"/>
  <c r="F3" i="9" s="1"/>
  <c r="F11" i="9" s="1"/>
  <c r="G3" i="9" s="1"/>
  <c r="G11" i="9" s="1"/>
  <c r="H3" i="9" s="1"/>
  <c r="H11" i="9" s="1"/>
  <c r="I3" i="9" s="1"/>
  <c r="I11" i="9" s="1"/>
  <c r="J3" i="9" s="1"/>
  <c r="J11" i="9" s="1"/>
  <c r="K3" i="9" s="1"/>
  <c r="K11" i="9" s="1"/>
  <c r="L3" i="9" s="1"/>
  <c r="L11" i="9" s="1"/>
  <c r="M3" i="9" s="1"/>
  <c r="M11" i="9" s="1"/>
  <c r="N3" i="9" s="1"/>
  <c r="N11" i="9" s="1"/>
  <c r="F7" i="4"/>
  <c r="F8" i="4"/>
  <c r="F9" i="4"/>
  <c r="F10" i="4"/>
  <c r="C11" i="4"/>
  <c r="D11" i="4"/>
  <c r="E11" i="4"/>
  <c r="F11" i="4"/>
</calcChain>
</file>

<file path=xl/sharedStrings.xml><?xml version="1.0" encoding="utf-8"?>
<sst xmlns="http://schemas.openxmlformats.org/spreadsheetml/2006/main" count="112" uniqueCount="41">
  <si>
    <t>Položka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</si>
  <si>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</si>
  <si>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</si>
  <si>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</si>
  <si>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</si>
  <si>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</si>
  <si>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</si>
  <si>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</si>
  <si>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</si>
  <si>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</si>
  <si>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</si>
  <si>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</si>
  <si>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</si>
  <si>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</si>
  <si>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+</t>
  </si>
  <si>
    <t>Počáteční stav</t>
  </si>
  <si>
    <t>Tržby</t>
  </si>
  <si>
    <t>Úvěr</t>
  </si>
  <si>
    <t>-</t>
  </si>
  <si>
    <t>Fixní výdaje</t>
  </si>
  <si>
    <t>Variabilní výd.</t>
  </si>
  <si>
    <t>Rezerva</t>
  </si>
  <si>
    <t>Investice</t>
  </si>
  <si>
    <t>Úrok</t>
  </si>
  <si>
    <t>Konečný stav</t>
  </si>
  <si>
    <t>Celkem</t>
  </si>
  <si>
    <r>
      <t xml:space="preserve"> PLATEBNÍ KALENDÁŘ FIRMY STROJIMPORT s.r.o. </t>
    </r>
    <r>
      <rPr>
        <sz val="14"/>
        <rFont val="Arial CE"/>
        <family val="2"/>
        <charset val="238"/>
      </rPr>
      <t xml:space="preserve">  </t>
    </r>
    <r>
      <rPr>
        <sz val="8"/>
        <rFont val="Arial CE"/>
        <family val="2"/>
        <charset val="238"/>
      </rPr>
      <t>(údaje v tis. Kč)</t>
    </r>
  </si>
  <si>
    <t>Zisk</t>
  </si>
  <si>
    <t>Rozpočet nákladů</t>
  </si>
  <si>
    <t>Položka rozpočtu</t>
  </si>
  <si>
    <t>Výrobek</t>
  </si>
  <si>
    <t>A</t>
  </si>
  <si>
    <t>B</t>
  </si>
  <si>
    <t>C</t>
  </si>
  <si>
    <t>Počet prodaných kusů</t>
  </si>
  <si>
    <t>Celkové náklady</t>
  </si>
  <si>
    <t>přímý materiál</t>
  </si>
  <si>
    <t>přímé mzdy</t>
  </si>
  <si>
    <t>režie</t>
  </si>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</sst>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u/>
      <sz val="14"/>
      <name val="Arial CE"/>
      <family val="2"/>
      <charset val="238"/>
    </font>
    <font>
      <sz val="14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u/>
      <sz val="14"/>
      <name val="Arial CE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0" fillId="0" borderId="1" xfId="0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3" fontId="0" fillId="2" borderId="9" xfId="0" applyNumberFormat="1" applyFill="1" applyBorder="1"/>
    <xf numFmtId="3" fontId="0" fillId="2" borderId="10" xfId="0" applyNumberFormat="1" applyFill="1" applyBorder="1"/>
    <xf numFmtId="3" fontId="0" fillId="2" borderId="11" xfId="0" applyNumberFormat="1" applyFill="1" applyBorder="1"/>
    <xf numFmtId="0" fontId="0" fillId="0" borderId="12" xfId="0" applyBorder="1" applyAlignment="1">
      <alignment horizontal="center"/>
    </xf>
    <xf numFmtId="0" fontId="0" fillId="3" borderId="13" xfId="0" applyFill="1" applyBorder="1"/>
    <xf numFmtId="3" fontId="0" fillId="3" borderId="14" xfId="0" applyNumberFormat="1" applyFill="1" applyBorder="1"/>
    <xf numFmtId="3" fontId="0" fillId="3" borderId="15" xfId="0" applyNumberFormat="1" applyFill="1" applyBorder="1"/>
    <xf numFmtId="3" fontId="0" fillId="3" borderId="16" xfId="0" applyNumberFormat="1" applyFill="1" applyBorder="1"/>
    <xf numFmtId="3" fontId="0" fillId="2" borderId="17" xfId="0" applyNumberFormat="1" applyFill="1" applyBorder="1"/>
    <xf numFmtId="3" fontId="0" fillId="2" borderId="14" xfId="0" applyNumberFormat="1" applyFill="1" applyBorder="1"/>
    <xf numFmtId="3" fontId="0" fillId="2" borderId="15" xfId="0" applyNumberFormat="1" applyFill="1" applyBorder="1"/>
    <xf numFmtId="3" fontId="0" fillId="2" borderId="16" xfId="0" applyNumberFormat="1" applyFill="1" applyBorder="1"/>
    <xf numFmtId="0" fontId="0" fillId="0" borderId="18" xfId="0" applyBorder="1"/>
    <xf numFmtId="0" fontId="0" fillId="0" borderId="19" xfId="0" applyBorder="1"/>
    <xf numFmtId="3" fontId="0" fillId="2" borderId="20" xfId="0" applyNumberFormat="1" applyFill="1" applyBorder="1"/>
    <xf numFmtId="3" fontId="0" fillId="2" borderId="21" xfId="0" applyNumberFormat="1" applyFill="1" applyBorder="1"/>
    <xf numFmtId="3" fontId="0" fillId="3" borderId="20" xfId="0" applyNumberFormat="1" applyFill="1" applyBorder="1"/>
    <xf numFmtId="0" fontId="0" fillId="0" borderId="0" xfId="0" applyProtection="1">
      <protection locked="0"/>
    </xf>
    <xf numFmtId="0" fontId="0" fillId="0" borderId="22" xfId="0" applyBorder="1" applyProtection="1">
      <protection locked="0"/>
    </xf>
    <xf numFmtId="3" fontId="0" fillId="0" borderId="23" xfId="0" applyNumberFormat="1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3" fontId="0" fillId="0" borderId="26" xfId="0" applyNumberFormat="1" applyBorder="1" applyProtection="1">
      <protection locked="0"/>
    </xf>
    <xf numFmtId="3" fontId="0" fillId="0" borderId="27" xfId="0" applyNumberFormat="1" applyBorder="1" applyProtection="1">
      <protection locked="0"/>
    </xf>
    <xf numFmtId="3" fontId="0" fillId="0" borderId="28" xfId="0" applyNumberFormat="1" applyBorder="1" applyProtection="1">
      <protection locked="0"/>
    </xf>
    <xf numFmtId="0" fontId="0" fillId="0" borderId="29" xfId="0" applyBorder="1" applyProtection="1">
      <protection locked="0"/>
    </xf>
    <xf numFmtId="3" fontId="0" fillId="0" borderId="30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11" xfId="0" applyNumberFormat="1" applyFill="1" applyBorder="1" applyProtection="1"/>
    <xf numFmtId="3" fontId="0" fillId="0" borderId="17" xfId="0" applyNumberFormat="1" applyFill="1" applyBorder="1" applyProtection="1"/>
    <xf numFmtId="0" fontId="0" fillId="0" borderId="32" xfId="0" applyBorder="1" applyProtection="1">
      <protection locked="0"/>
    </xf>
    <xf numFmtId="3" fontId="0" fillId="0" borderId="33" xfId="0" applyNumberFormat="1" applyFill="1" applyBorder="1" applyProtection="1"/>
    <xf numFmtId="3" fontId="0" fillId="0" borderId="34" xfId="0" applyNumberFormat="1" applyFill="1" applyBorder="1" applyProtection="1"/>
    <xf numFmtId="3" fontId="0" fillId="0" borderId="21" xfId="0" applyNumberFormat="1" applyFill="1" applyBorder="1" applyProtection="1"/>
    <xf numFmtId="0" fontId="4" fillId="3" borderId="4" xfId="0" applyFont="1" applyFill="1" applyBorder="1" applyAlignment="1">
      <alignment horizontal="center"/>
    </xf>
    <xf numFmtId="0" fontId="0" fillId="0" borderId="13" xfId="0" applyFill="1" applyBorder="1"/>
    <xf numFmtId="3" fontId="0" fillId="0" borderId="14" xfId="0" applyNumberFormat="1" applyFill="1" applyBorder="1"/>
    <xf numFmtId="3" fontId="0" fillId="0" borderId="15" xfId="0" applyNumberFormat="1" applyFill="1" applyBorder="1"/>
    <xf numFmtId="3" fontId="0" fillId="0" borderId="16" xfId="0" applyNumberFormat="1" applyFill="1" applyBorder="1"/>
    <xf numFmtId="0" fontId="0" fillId="3" borderId="35" xfId="0" applyFill="1" applyBorder="1" applyProtection="1">
      <protection locked="0"/>
    </xf>
    <xf numFmtId="3" fontId="0" fillId="3" borderId="14" xfId="0" applyNumberFormat="1" applyFill="1" applyBorder="1" applyProtection="1">
      <protection locked="0"/>
    </xf>
    <xf numFmtId="3" fontId="0" fillId="3" borderId="15" xfId="0" applyNumberFormat="1" applyFill="1" applyBorder="1" applyProtection="1">
      <protection locked="0"/>
    </xf>
    <xf numFmtId="3" fontId="0" fillId="3" borderId="16" xfId="0" applyNumberFormat="1" applyFill="1" applyBorder="1" applyProtection="1">
      <protection locked="0"/>
    </xf>
    <xf numFmtId="3" fontId="0" fillId="3" borderId="17" xfId="0" applyNumberFormat="1" applyFill="1" applyBorder="1"/>
    <xf numFmtId="3" fontId="0" fillId="0" borderId="17" xfId="0" applyNumberFormat="1" applyFill="1" applyBorder="1"/>
    <xf numFmtId="0" fontId="0" fillId="0" borderId="19" xfId="0" applyFill="1" applyBorder="1"/>
    <xf numFmtId="3" fontId="0" fillId="0" borderId="20" xfId="0" applyNumberFormat="1" applyFill="1" applyBorder="1"/>
    <xf numFmtId="3" fontId="0" fillId="0" borderId="21" xfId="0" applyNumberFormat="1" applyFill="1" applyBorder="1"/>
    <xf numFmtId="0" fontId="4" fillId="3" borderId="3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 textRotation="45"/>
      <protection locked="0"/>
    </xf>
    <xf numFmtId="0" fontId="0" fillId="0" borderId="43" xfId="0" applyBorder="1" applyAlignment="1" applyProtection="1">
      <alignment horizontal="center" vertical="center" textRotation="45"/>
      <protection locked="0"/>
    </xf>
    <xf numFmtId="0" fontId="0" fillId="0" borderId="44" xfId="0" applyBorder="1" applyAlignment="1" applyProtection="1">
      <alignment horizontal="center" vertical="center" textRotation="45"/>
      <protection locked="0"/>
    </xf>
    <xf numFmtId="0" fontId="0" fillId="0" borderId="45" xfId="0" applyBorder="1" applyAlignment="1" applyProtection="1">
      <alignment vertical="center" wrapText="1"/>
      <protection locked="0"/>
    </xf>
    <xf numFmtId="0" fontId="0" fillId="0" borderId="46" xfId="0" applyBorder="1" applyAlignment="1" applyProtection="1">
      <alignment vertical="center" wrapText="1"/>
      <protection locked="0"/>
    </xf>
    <xf numFmtId="0" fontId="0" fillId="0" borderId="47" xfId="0" applyBorder="1" applyAlignment="1" applyProtection="1">
      <alignment vertical="center" wrapText="1"/>
      <protection locked="0"/>
    </xf>
    <xf numFmtId="0" fontId="6" fillId="4" borderId="0" xfId="0" applyFont="1" applyFill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400050</xdr:colOff>
      <xdr:row>3</xdr:row>
      <xdr:rowOff>38100</xdr:rowOff>
    </xdr:from>
    <xdr:to>
      <xdr:col>15</xdr:col>
      <xdr:colOff>200025</xdr:colOff>
      <xdr:row>14</xdr:row>
      <xdr:rowOff>19050</xdr:rowOff>
    </xdr:to>
    <xdr:sp macro="" textlink="">
      <xdr:nvSpPr>
        <xdr:cNvPr id="2" name="TextovéPole 1"/>
        <xdr:cNvSpPr txBox="1"/>
      </xdr:nvSpPr>
      <xdr:spPr>
        <a:xfrm>
          <a:off x="5276850" y="523875"/>
          <a:ext cx="4067175" cy="176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600"/>
            <a:t>uvažujme </a:t>
          </a:r>
          <a:r>
            <a:rPr lang="cs-CZ" sz="1600" b="1"/>
            <a:t>X</a:t>
          </a:r>
          <a:r>
            <a:rPr lang="cs-CZ" sz="1600"/>
            <a:t> z intervalu </a:t>
          </a:r>
          <a:r>
            <a:rPr lang="cs-CZ" sz="1600" b="1"/>
            <a:t>&lt;-10, 15&gt; </a:t>
          </a:r>
          <a:r>
            <a:rPr lang="cs-CZ" sz="1600"/>
            <a:t>v oboru celých čísel</a:t>
          </a:r>
        </a:p>
        <a:p>
          <a:r>
            <a:rPr lang="cs-CZ" sz="1600"/>
            <a:t>pro hodnoty </a:t>
          </a:r>
          <a:r>
            <a:rPr lang="cs-CZ" sz="1600" b="1"/>
            <a:t>X</a:t>
          </a:r>
          <a:r>
            <a:rPr lang="cs-CZ" sz="1600"/>
            <a:t> dopočítejme </a:t>
          </a:r>
          <a:r>
            <a:rPr lang="cs-CZ" sz="1600" b="1"/>
            <a:t>Y</a:t>
          </a:r>
          <a:r>
            <a:rPr lang="cs-CZ" sz="1600"/>
            <a:t> souřadnici dle výrazu: </a:t>
          </a:r>
          <a:r>
            <a:rPr lang="cs-CZ" sz="1600" b="1"/>
            <a:t>Y = X</a:t>
          </a:r>
          <a:r>
            <a:rPr lang="cs-CZ" sz="1600" b="1" baseline="30000"/>
            <a:t>2</a:t>
          </a:r>
          <a:r>
            <a:rPr lang="cs-CZ" sz="1600" b="1"/>
            <a:t>+5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selection activeCell="B14" sqref="B14"/>
    </sheetView>
  </sheetViews>
  <sheetFormatPr defaultRowHeight="12.75" x14ac:dyDescent="0.2"/>
  <cols>
    <col min="1" max="1" width="2.5703125" customWidth="1"/>
    <col min="2" max="2" width="12.85546875" customWidth="1"/>
    <col min="3" max="15" width="8.7109375" customWidth="1"/>
  </cols>
  <sheetData>
    <row r="1" spans="1:15" ht="18.75" thickBot="1" x14ac:dyDescent="0.3">
      <c r="A1" s="1"/>
      <c r="B1" s="1" t="s">
        <v>26</v>
      </c>
    </row>
    <row r="2" spans="1:15" ht="13.5" thickBot="1" x14ac:dyDescent="0.25">
      <c r="A2" s="2"/>
      <c r="B2" s="3" t="s">
        <v>0</v>
      </c>
      <c r="C2" s="4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6" t="s">
        <v>12</v>
      </c>
      <c r="O2" s="7" t="s">
        <v>13</v>
      </c>
    </row>
    <row r="3" spans="1:15" x14ac:dyDescent="0.2">
      <c r="A3" s="8" t="s">
        <v>14</v>
      </c>
      <c r="B3" s="9" t="s">
        <v>15</v>
      </c>
      <c r="C3" s="10">
        <v>2250</v>
      </c>
      <c r="D3" s="11">
        <f>C11</f>
        <v>3100</v>
      </c>
      <c r="E3" s="11">
        <f t="shared" ref="E3:N3" si="0">D11</f>
        <v>3550</v>
      </c>
      <c r="F3" s="11">
        <f t="shared" si="0"/>
        <v>4675</v>
      </c>
      <c r="G3" s="11">
        <f t="shared" si="0"/>
        <v>4800</v>
      </c>
      <c r="H3" s="11">
        <f t="shared" si="0"/>
        <v>4925</v>
      </c>
      <c r="I3" s="11">
        <f t="shared" si="0"/>
        <v>5050</v>
      </c>
      <c r="J3" s="11">
        <f t="shared" si="0"/>
        <v>4500</v>
      </c>
      <c r="K3" s="11">
        <f t="shared" si="0"/>
        <v>3950</v>
      </c>
      <c r="L3" s="11">
        <f t="shared" si="0"/>
        <v>4300</v>
      </c>
      <c r="M3" s="11">
        <f t="shared" si="0"/>
        <v>4650</v>
      </c>
      <c r="N3" s="11">
        <f t="shared" si="0"/>
        <v>5000</v>
      </c>
      <c r="O3" s="12"/>
    </row>
    <row r="4" spans="1:15" x14ac:dyDescent="0.2">
      <c r="A4" s="13" t="s">
        <v>14</v>
      </c>
      <c r="B4" s="48" t="s">
        <v>16</v>
      </c>
      <c r="C4" s="49">
        <v>5000</v>
      </c>
      <c r="D4" s="50">
        <v>3000</v>
      </c>
      <c r="E4" s="50">
        <v>4500</v>
      </c>
      <c r="F4" s="50">
        <v>4500</v>
      </c>
      <c r="G4" s="50">
        <v>4500</v>
      </c>
      <c r="H4" s="50">
        <v>4500</v>
      </c>
      <c r="I4" s="50">
        <v>3000</v>
      </c>
      <c r="J4" s="50">
        <v>3000</v>
      </c>
      <c r="K4" s="50">
        <v>5000</v>
      </c>
      <c r="L4" s="50">
        <v>5000</v>
      </c>
      <c r="M4" s="50">
        <v>5000</v>
      </c>
      <c r="N4" s="51">
        <v>2500</v>
      </c>
      <c r="O4" s="18">
        <f>SUM(C4:N4)</f>
        <v>49500</v>
      </c>
    </row>
    <row r="5" spans="1:15" x14ac:dyDescent="0.2">
      <c r="A5" s="13" t="s">
        <v>14</v>
      </c>
      <c r="B5" s="48" t="s">
        <v>17</v>
      </c>
      <c r="C5" s="49"/>
      <c r="D5" s="50"/>
      <c r="E5" s="50">
        <v>9000</v>
      </c>
      <c r="F5" s="50"/>
      <c r="G5" s="50"/>
      <c r="H5" s="50"/>
      <c r="I5" s="50"/>
      <c r="J5" s="50"/>
      <c r="K5" s="50"/>
      <c r="L5" s="50"/>
      <c r="M5" s="50"/>
      <c r="N5" s="51"/>
      <c r="O5" s="18">
        <f t="shared" ref="O5:O10" si="1">SUM(C5:N5)</f>
        <v>9000</v>
      </c>
    </row>
    <row r="6" spans="1:15" x14ac:dyDescent="0.2">
      <c r="A6" s="13" t="s">
        <v>18</v>
      </c>
      <c r="B6" s="14" t="s">
        <v>19</v>
      </c>
      <c r="C6" s="49">
        <v>900</v>
      </c>
      <c r="D6" s="50">
        <v>900</v>
      </c>
      <c r="E6" s="50">
        <v>900</v>
      </c>
      <c r="F6" s="50">
        <v>900</v>
      </c>
      <c r="G6" s="50">
        <v>900</v>
      </c>
      <c r="H6" s="50">
        <v>900</v>
      </c>
      <c r="I6" s="50">
        <v>900</v>
      </c>
      <c r="J6" s="50">
        <v>900</v>
      </c>
      <c r="K6" s="50">
        <v>900</v>
      </c>
      <c r="L6" s="50">
        <v>900</v>
      </c>
      <c r="M6" s="50">
        <v>900</v>
      </c>
      <c r="N6" s="51">
        <v>900</v>
      </c>
      <c r="O6" s="56">
        <f t="shared" si="1"/>
        <v>10800</v>
      </c>
    </row>
    <row r="7" spans="1:15" x14ac:dyDescent="0.2">
      <c r="A7" s="13" t="s">
        <v>18</v>
      </c>
      <c r="B7" s="14" t="s">
        <v>20</v>
      </c>
      <c r="C7" s="49">
        <v>2750</v>
      </c>
      <c r="D7" s="50">
        <v>1650</v>
      </c>
      <c r="E7" s="50">
        <v>2475</v>
      </c>
      <c r="F7" s="50">
        <v>2475</v>
      </c>
      <c r="G7" s="50">
        <v>2475</v>
      </c>
      <c r="H7" s="50">
        <v>2475</v>
      </c>
      <c r="I7" s="50">
        <v>1650</v>
      </c>
      <c r="J7" s="50">
        <v>1650</v>
      </c>
      <c r="K7" s="50">
        <v>2750</v>
      </c>
      <c r="L7" s="50">
        <v>2750</v>
      </c>
      <c r="M7" s="50">
        <v>2750</v>
      </c>
      <c r="N7" s="51">
        <v>1375</v>
      </c>
      <c r="O7" s="56">
        <f t="shared" si="1"/>
        <v>27225</v>
      </c>
    </row>
    <row r="8" spans="1:15" x14ac:dyDescent="0.2">
      <c r="A8" s="13" t="s">
        <v>18</v>
      </c>
      <c r="B8" s="14" t="s">
        <v>21</v>
      </c>
      <c r="C8" s="19">
        <v>500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1"/>
      <c r="O8" s="56">
        <f t="shared" si="1"/>
        <v>500</v>
      </c>
    </row>
    <row r="9" spans="1:15" x14ac:dyDescent="0.2">
      <c r="A9" s="13" t="s">
        <v>18</v>
      </c>
      <c r="B9" s="14" t="s">
        <v>22</v>
      </c>
      <c r="C9" s="19"/>
      <c r="D9" s="20"/>
      <c r="E9" s="20">
        <v>9000</v>
      </c>
      <c r="F9" s="20"/>
      <c r="G9" s="20"/>
      <c r="H9" s="20"/>
      <c r="I9" s="20"/>
      <c r="J9" s="20"/>
      <c r="K9" s="20"/>
      <c r="L9" s="20"/>
      <c r="M9" s="20"/>
      <c r="N9" s="21"/>
      <c r="O9" s="56">
        <f t="shared" si="1"/>
        <v>9000</v>
      </c>
    </row>
    <row r="10" spans="1:15" x14ac:dyDescent="0.2">
      <c r="A10" s="13" t="s">
        <v>18</v>
      </c>
      <c r="B10" s="14" t="s">
        <v>23</v>
      </c>
      <c r="C10" s="19"/>
      <c r="D10" s="20"/>
      <c r="E10" s="20"/>
      <c r="F10" s="20">
        <v>1000</v>
      </c>
      <c r="G10" s="20">
        <v>1000</v>
      </c>
      <c r="H10" s="20">
        <v>1000</v>
      </c>
      <c r="I10" s="20">
        <v>1000</v>
      </c>
      <c r="J10" s="20">
        <v>1000</v>
      </c>
      <c r="K10" s="20">
        <v>1000</v>
      </c>
      <c r="L10" s="20">
        <v>1000</v>
      </c>
      <c r="M10" s="20">
        <v>1000</v>
      </c>
      <c r="N10" s="21">
        <v>1593</v>
      </c>
      <c r="O10" s="56">
        <f t="shared" si="1"/>
        <v>9593</v>
      </c>
    </row>
    <row r="11" spans="1:15" ht="13.5" thickBot="1" x14ac:dyDescent="0.25">
      <c r="A11" s="22"/>
      <c r="B11" s="23" t="s">
        <v>24</v>
      </c>
      <c r="C11" s="24">
        <f>C3+C4+C5-C6-C7-C8-C9-C10</f>
        <v>3100</v>
      </c>
      <c r="D11" s="24">
        <f t="shared" ref="D11:N11" si="2">D3+D4+D5-D6-D7-D8-D9-D10</f>
        <v>3550</v>
      </c>
      <c r="E11" s="24">
        <f t="shared" si="2"/>
        <v>4675</v>
      </c>
      <c r="F11" s="24">
        <f t="shared" si="2"/>
        <v>4800</v>
      </c>
      <c r="G11" s="24">
        <f t="shared" si="2"/>
        <v>4925</v>
      </c>
      <c r="H11" s="24">
        <f t="shared" si="2"/>
        <v>5050</v>
      </c>
      <c r="I11" s="24">
        <f t="shared" si="2"/>
        <v>4500</v>
      </c>
      <c r="J11" s="24">
        <f t="shared" si="2"/>
        <v>3950</v>
      </c>
      <c r="K11" s="24">
        <f t="shared" si="2"/>
        <v>4300</v>
      </c>
      <c r="L11" s="24">
        <f t="shared" si="2"/>
        <v>4650</v>
      </c>
      <c r="M11" s="24">
        <f t="shared" si="2"/>
        <v>5000</v>
      </c>
      <c r="N11" s="24">
        <f t="shared" si="2"/>
        <v>3632</v>
      </c>
      <c r="O11" s="25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K16" sqref="K16"/>
    </sheetView>
  </sheetViews>
  <sheetFormatPr defaultRowHeight="12.75" x14ac:dyDescent="0.2"/>
  <cols>
    <col min="1" max="1" width="2.5703125" customWidth="1"/>
    <col min="2" max="2" width="12.85546875" customWidth="1"/>
    <col min="3" max="15" width="8.7109375" customWidth="1"/>
  </cols>
  <sheetData>
    <row r="1" spans="1:15" ht="18.75" thickBot="1" x14ac:dyDescent="0.3">
      <c r="A1" s="1"/>
      <c r="B1" s="1" t="s">
        <v>26</v>
      </c>
    </row>
    <row r="2" spans="1:15" ht="13.5" thickBot="1" x14ac:dyDescent="0.25">
      <c r="A2" s="2"/>
      <c r="B2" s="3" t="s">
        <v>0</v>
      </c>
      <c r="C2" s="4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6" t="s">
        <v>12</v>
      </c>
      <c r="O2" s="7" t="s">
        <v>13</v>
      </c>
    </row>
    <row r="3" spans="1:15" x14ac:dyDescent="0.2">
      <c r="A3" s="8" t="s">
        <v>14</v>
      </c>
      <c r="B3" s="9" t="s">
        <v>15</v>
      </c>
      <c r="C3" s="10">
        <v>2250</v>
      </c>
      <c r="D3" s="11">
        <f t="shared" ref="D3:N3" si="0">C11</f>
        <v>3100</v>
      </c>
      <c r="E3" s="11">
        <f t="shared" si="0"/>
        <v>3550</v>
      </c>
      <c r="F3" s="11">
        <f t="shared" si="0"/>
        <v>4675</v>
      </c>
      <c r="G3" s="11">
        <f t="shared" si="0"/>
        <v>4800</v>
      </c>
      <c r="H3" s="11">
        <f t="shared" si="0"/>
        <v>4925</v>
      </c>
      <c r="I3" s="11">
        <f t="shared" si="0"/>
        <v>5050</v>
      </c>
      <c r="J3" s="11">
        <f t="shared" si="0"/>
        <v>4500</v>
      </c>
      <c r="K3" s="11">
        <f t="shared" si="0"/>
        <v>3950</v>
      </c>
      <c r="L3" s="11">
        <f t="shared" si="0"/>
        <v>4300</v>
      </c>
      <c r="M3" s="11">
        <f t="shared" si="0"/>
        <v>4650</v>
      </c>
      <c r="N3" s="11">
        <f t="shared" si="0"/>
        <v>5000</v>
      </c>
      <c r="O3" s="12"/>
    </row>
    <row r="4" spans="1:15" x14ac:dyDescent="0.2">
      <c r="A4" s="13" t="s">
        <v>14</v>
      </c>
      <c r="B4" s="14" t="s">
        <v>16</v>
      </c>
      <c r="C4" s="15">
        <v>5000</v>
      </c>
      <c r="D4" s="16">
        <v>3000</v>
      </c>
      <c r="E4" s="16">
        <v>4500</v>
      </c>
      <c r="F4" s="16">
        <v>4500</v>
      </c>
      <c r="G4" s="16">
        <v>4500</v>
      </c>
      <c r="H4" s="16">
        <v>4500</v>
      </c>
      <c r="I4" s="16">
        <v>3000</v>
      </c>
      <c r="J4" s="16">
        <v>3000</v>
      </c>
      <c r="K4" s="16">
        <v>5000</v>
      </c>
      <c r="L4" s="16">
        <v>5000</v>
      </c>
      <c r="M4" s="16">
        <v>5000</v>
      </c>
      <c r="N4" s="17">
        <v>2500</v>
      </c>
      <c r="O4" s="18">
        <f t="shared" ref="O4:O10" si="1">SUM(C4:N4)</f>
        <v>49500</v>
      </c>
    </row>
    <row r="5" spans="1:15" x14ac:dyDescent="0.2">
      <c r="A5" s="13" t="s">
        <v>14</v>
      </c>
      <c r="B5" s="48" t="s">
        <v>17</v>
      </c>
      <c r="C5" s="49"/>
      <c r="D5" s="50"/>
      <c r="E5" s="50">
        <v>9000</v>
      </c>
      <c r="F5" s="50"/>
      <c r="G5" s="50"/>
      <c r="H5" s="50"/>
      <c r="I5" s="50"/>
      <c r="J5" s="50"/>
      <c r="K5" s="50"/>
      <c r="L5" s="50"/>
      <c r="M5" s="50"/>
      <c r="N5" s="51"/>
      <c r="O5" s="18">
        <f t="shared" si="1"/>
        <v>9000</v>
      </c>
    </row>
    <row r="6" spans="1:15" x14ac:dyDescent="0.2">
      <c r="A6" s="13" t="s">
        <v>18</v>
      </c>
      <c r="B6" s="48" t="s">
        <v>19</v>
      </c>
      <c r="C6" s="49">
        <v>900</v>
      </c>
      <c r="D6" s="50">
        <v>900</v>
      </c>
      <c r="E6" s="50">
        <v>900</v>
      </c>
      <c r="F6" s="50">
        <v>900</v>
      </c>
      <c r="G6" s="50">
        <v>900</v>
      </c>
      <c r="H6" s="50">
        <v>900</v>
      </c>
      <c r="I6" s="50">
        <v>900</v>
      </c>
      <c r="J6" s="50">
        <v>900</v>
      </c>
      <c r="K6" s="50">
        <v>900</v>
      </c>
      <c r="L6" s="50">
        <v>900</v>
      </c>
      <c r="M6" s="50">
        <v>900</v>
      </c>
      <c r="N6" s="51">
        <v>900</v>
      </c>
      <c r="O6" s="57">
        <f t="shared" si="1"/>
        <v>10800</v>
      </c>
    </row>
    <row r="7" spans="1:15" x14ac:dyDescent="0.2">
      <c r="A7" s="13" t="s">
        <v>18</v>
      </c>
      <c r="B7" s="14" t="s">
        <v>20</v>
      </c>
      <c r="C7" s="15">
        <v>2750</v>
      </c>
      <c r="D7" s="16">
        <v>1650</v>
      </c>
      <c r="E7" s="16">
        <v>2475</v>
      </c>
      <c r="F7" s="16">
        <v>2475</v>
      </c>
      <c r="G7" s="16">
        <v>2475</v>
      </c>
      <c r="H7" s="16">
        <v>2475</v>
      </c>
      <c r="I7" s="16">
        <v>1650</v>
      </c>
      <c r="J7" s="16">
        <v>1650</v>
      </c>
      <c r="K7" s="16">
        <v>2750</v>
      </c>
      <c r="L7" s="16">
        <v>2750</v>
      </c>
      <c r="M7" s="16">
        <v>2750</v>
      </c>
      <c r="N7" s="17">
        <v>1375</v>
      </c>
      <c r="O7" s="57">
        <f t="shared" si="1"/>
        <v>27225</v>
      </c>
    </row>
    <row r="8" spans="1:15" x14ac:dyDescent="0.2">
      <c r="A8" s="13" t="s">
        <v>18</v>
      </c>
      <c r="B8" s="48" t="s">
        <v>21</v>
      </c>
      <c r="C8" s="49">
        <v>500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1"/>
      <c r="O8" s="57">
        <f t="shared" si="1"/>
        <v>500</v>
      </c>
    </row>
    <row r="9" spans="1:15" x14ac:dyDescent="0.2">
      <c r="A9" s="13" t="s">
        <v>18</v>
      </c>
      <c r="B9" s="48" t="s">
        <v>22</v>
      </c>
      <c r="C9" s="49"/>
      <c r="D9" s="50"/>
      <c r="E9" s="50">
        <v>9000</v>
      </c>
      <c r="F9" s="50"/>
      <c r="G9" s="50"/>
      <c r="H9" s="50"/>
      <c r="I9" s="50"/>
      <c r="J9" s="50"/>
      <c r="K9" s="50"/>
      <c r="L9" s="50"/>
      <c r="M9" s="50"/>
      <c r="N9" s="51"/>
      <c r="O9" s="57">
        <f t="shared" si="1"/>
        <v>9000</v>
      </c>
    </row>
    <row r="10" spans="1:15" x14ac:dyDescent="0.2">
      <c r="A10" s="13" t="s">
        <v>18</v>
      </c>
      <c r="B10" s="48" t="s">
        <v>23</v>
      </c>
      <c r="C10" s="49"/>
      <c r="D10" s="50"/>
      <c r="E10" s="50"/>
      <c r="F10" s="50">
        <v>1000</v>
      </c>
      <c r="G10" s="50">
        <v>1000</v>
      </c>
      <c r="H10" s="50">
        <v>1000</v>
      </c>
      <c r="I10" s="50">
        <v>1000</v>
      </c>
      <c r="J10" s="50">
        <v>1000</v>
      </c>
      <c r="K10" s="50">
        <v>1000</v>
      </c>
      <c r="L10" s="50">
        <v>1000</v>
      </c>
      <c r="M10" s="50">
        <v>1000</v>
      </c>
      <c r="N10" s="51">
        <v>1593</v>
      </c>
      <c r="O10" s="57">
        <f t="shared" si="1"/>
        <v>9593</v>
      </c>
    </row>
    <row r="11" spans="1:15" ht="13.5" thickBot="1" x14ac:dyDescent="0.25">
      <c r="A11" s="22"/>
      <c r="B11" s="58" t="s">
        <v>24</v>
      </c>
      <c r="C11" s="59">
        <f t="shared" ref="C11:N11" si="2">C3+C4+C5-C6-C7-C8-C9-C10</f>
        <v>3100</v>
      </c>
      <c r="D11" s="59">
        <f t="shared" si="2"/>
        <v>3550</v>
      </c>
      <c r="E11" s="59">
        <f t="shared" si="2"/>
        <v>4675</v>
      </c>
      <c r="F11" s="59">
        <f t="shared" si="2"/>
        <v>4800</v>
      </c>
      <c r="G11" s="59">
        <f t="shared" si="2"/>
        <v>4925</v>
      </c>
      <c r="H11" s="59">
        <f t="shared" si="2"/>
        <v>5050</v>
      </c>
      <c r="I11" s="59">
        <f t="shared" si="2"/>
        <v>4500</v>
      </c>
      <c r="J11" s="59">
        <f t="shared" si="2"/>
        <v>3950</v>
      </c>
      <c r="K11" s="59">
        <f t="shared" si="2"/>
        <v>4300</v>
      </c>
      <c r="L11" s="59">
        <f t="shared" si="2"/>
        <v>4650</v>
      </c>
      <c r="M11" s="59">
        <f t="shared" si="2"/>
        <v>5000</v>
      </c>
      <c r="N11" s="59">
        <f t="shared" si="2"/>
        <v>3632</v>
      </c>
      <c r="O11" s="60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E19" sqref="E19"/>
    </sheetView>
  </sheetViews>
  <sheetFormatPr defaultRowHeight="12.75" x14ac:dyDescent="0.2"/>
  <cols>
    <col min="2" max="2" width="14" customWidth="1"/>
    <col min="3" max="6" width="10.42578125" customWidth="1"/>
  </cols>
  <sheetData>
    <row r="1" spans="1:6" ht="18" x14ac:dyDescent="0.25">
      <c r="A1" s="63" t="s">
        <v>28</v>
      </c>
      <c r="B1" s="63"/>
      <c r="C1" s="63"/>
      <c r="D1" s="63"/>
      <c r="E1" s="63"/>
      <c r="F1" s="63"/>
    </row>
    <row r="2" spans="1:6" ht="13.5" thickBot="1" x14ac:dyDescent="0.25">
      <c r="A2" s="27"/>
      <c r="B2" s="27"/>
      <c r="C2" s="27"/>
      <c r="D2" s="27"/>
      <c r="E2" s="27"/>
      <c r="F2" s="27"/>
    </row>
    <row r="3" spans="1:6" x14ac:dyDescent="0.2">
      <c r="A3" s="64" t="s">
        <v>29</v>
      </c>
      <c r="B3" s="65"/>
      <c r="C3" s="31"/>
      <c r="D3" s="31" t="s">
        <v>30</v>
      </c>
      <c r="E3" s="31"/>
      <c r="F3" s="70" t="s">
        <v>25</v>
      </c>
    </row>
    <row r="4" spans="1:6" x14ac:dyDescent="0.2">
      <c r="A4" s="66"/>
      <c r="B4" s="67"/>
      <c r="C4" s="32" t="s">
        <v>31</v>
      </c>
      <c r="D4" s="33" t="s">
        <v>32</v>
      </c>
      <c r="E4" s="34" t="s">
        <v>33</v>
      </c>
      <c r="F4" s="71"/>
    </row>
    <row r="5" spans="1:6" x14ac:dyDescent="0.2">
      <c r="A5" s="66"/>
      <c r="B5" s="67"/>
      <c r="C5" s="32"/>
      <c r="D5" s="33" t="s">
        <v>34</v>
      </c>
      <c r="E5" s="34"/>
      <c r="F5" s="71"/>
    </row>
    <row r="6" spans="1:6" ht="13.5" thickBot="1" x14ac:dyDescent="0.25">
      <c r="A6" s="68"/>
      <c r="B6" s="69"/>
      <c r="C6" s="35">
        <v>2356</v>
      </c>
      <c r="D6" s="36">
        <v>1896</v>
      </c>
      <c r="E6" s="37">
        <v>2365</v>
      </c>
      <c r="F6" s="72"/>
    </row>
    <row r="7" spans="1:6" ht="13.5" thickTop="1" x14ac:dyDescent="0.2">
      <c r="A7" s="28" t="s">
        <v>16</v>
      </c>
      <c r="B7" s="38"/>
      <c r="C7" s="39">
        <v>353400</v>
      </c>
      <c r="D7" s="29">
        <v>379200</v>
      </c>
      <c r="E7" s="40">
        <v>520300</v>
      </c>
      <c r="F7" s="41">
        <f>C7+D7+E7</f>
        <v>1252900</v>
      </c>
    </row>
    <row r="8" spans="1:6" x14ac:dyDescent="0.2">
      <c r="A8" s="73" t="s">
        <v>35</v>
      </c>
      <c r="B8" s="52" t="s">
        <v>36</v>
      </c>
      <c r="C8" s="53">
        <v>210000</v>
      </c>
      <c r="D8" s="54">
        <v>150000</v>
      </c>
      <c r="E8" s="55">
        <v>210000</v>
      </c>
      <c r="F8" s="42">
        <f>C8+D8+E8</f>
        <v>570000</v>
      </c>
    </row>
    <row r="9" spans="1:6" x14ac:dyDescent="0.2">
      <c r="A9" s="74"/>
      <c r="B9" s="52" t="s">
        <v>37</v>
      </c>
      <c r="C9" s="53">
        <v>40000</v>
      </c>
      <c r="D9" s="54">
        <v>75000</v>
      </c>
      <c r="E9" s="55">
        <v>105000</v>
      </c>
      <c r="F9" s="42">
        <f>C9+D9+E9</f>
        <v>220000</v>
      </c>
    </row>
    <row r="10" spans="1:6" x14ac:dyDescent="0.2">
      <c r="A10" s="75"/>
      <c r="B10" s="52" t="s">
        <v>38</v>
      </c>
      <c r="C10" s="53">
        <v>75000</v>
      </c>
      <c r="D10" s="54">
        <v>80000</v>
      </c>
      <c r="E10" s="55">
        <v>160000</v>
      </c>
      <c r="F10" s="42">
        <f>C10+D10+E10</f>
        <v>315000</v>
      </c>
    </row>
    <row r="11" spans="1:6" ht="13.5" thickBot="1" x14ac:dyDescent="0.25">
      <c r="A11" s="30" t="s">
        <v>27</v>
      </c>
      <c r="B11" s="43"/>
      <c r="C11" s="44">
        <f>C7-C8-C9-C10</f>
        <v>28400</v>
      </c>
      <c r="D11" s="44">
        <f>D7-D8-D9-D10</f>
        <v>74200</v>
      </c>
      <c r="E11" s="45">
        <f>E7-E8-E9-E10</f>
        <v>45300</v>
      </c>
      <c r="F11" s="46">
        <f>F7-F8-F9-F10</f>
        <v>147900</v>
      </c>
    </row>
  </sheetData>
  <mergeCells count="4">
    <mergeCell ref="A1:F1"/>
    <mergeCell ref="A3:B6"/>
    <mergeCell ref="F3:F6"/>
    <mergeCell ref="A8:A10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H39" sqref="H39"/>
    </sheetView>
  </sheetViews>
  <sheetFormatPr defaultRowHeight="12.75" x14ac:dyDescent="0.2"/>
  <cols>
    <col min="1" max="1" width="2.5703125" customWidth="1"/>
    <col min="2" max="2" width="12.85546875" customWidth="1"/>
    <col min="3" max="15" width="8.7109375" customWidth="1"/>
  </cols>
  <sheetData>
    <row r="1" spans="1:15" ht="18.75" thickBot="1" x14ac:dyDescent="0.3">
      <c r="A1" s="1"/>
      <c r="B1" s="1" t="s">
        <v>26</v>
      </c>
    </row>
    <row r="2" spans="1:15" ht="13.5" thickBot="1" x14ac:dyDescent="0.25">
      <c r="A2" s="2"/>
      <c r="B2" s="3" t="s">
        <v>0</v>
      </c>
      <c r="C2" s="61" t="s">
        <v>1</v>
      </c>
      <c r="D2" s="47" t="s">
        <v>2</v>
      </c>
      <c r="E2" s="47" t="s">
        <v>3</v>
      </c>
      <c r="F2" s="47" t="s">
        <v>4</v>
      </c>
      <c r="G2" s="47" t="s">
        <v>5</v>
      </c>
      <c r="H2" s="47" t="s">
        <v>6</v>
      </c>
      <c r="I2" s="47" t="s">
        <v>7</v>
      </c>
      <c r="J2" s="47" t="s">
        <v>8</v>
      </c>
      <c r="K2" s="47" t="s">
        <v>9</v>
      </c>
      <c r="L2" s="47" t="s">
        <v>10</v>
      </c>
      <c r="M2" s="47" t="s">
        <v>11</v>
      </c>
      <c r="N2" s="62" t="s">
        <v>12</v>
      </c>
      <c r="O2" s="7" t="s">
        <v>13</v>
      </c>
    </row>
    <row r="3" spans="1:15" x14ac:dyDescent="0.2">
      <c r="A3" s="8" t="s">
        <v>14</v>
      </c>
      <c r="B3" s="9" t="s">
        <v>15</v>
      </c>
      <c r="C3" s="10">
        <v>2250</v>
      </c>
      <c r="D3" s="11">
        <f t="shared" ref="D3:N3" si="0">C11</f>
        <v>3100</v>
      </c>
      <c r="E3" s="11">
        <f t="shared" si="0"/>
        <v>3550</v>
      </c>
      <c r="F3" s="11">
        <f t="shared" si="0"/>
        <v>4675</v>
      </c>
      <c r="G3" s="11">
        <f t="shared" si="0"/>
        <v>4800</v>
      </c>
      <c r="H3" s="11">
        <f t="shared" si="0"/>
        <v>4925</v>
      </c>
      <c r="I3" s="11">
        <f t="shared" si="0"/>
        <v>5050</v>
      </c>
      <c r="J3" s="11">
        <f t="shared" si="0"/>
        <v>4500</v>
      </c>
      <c r="K3" s="11">
        <f t="shared" si="0"/>
        <v>3950</v>
      </c>
      <c r="L3" s="11">
        <f t="shared" si="0"/>
        <v>4300</v>
      </c>
      <c r="M3" s="11">
        <f t="shared" si="0"/>
        <v>4650</v>
      </c>
      <c r="N3" s="11">
        <f t="shared" si="0"/>
        <v>5000</v>
      </c>
      <c r="O3" s="12"/>
    </row>
    <row r="4" spans="1:15" x14ac:dyDescent="0.2">
      <c r="A4" s="13" t="s">
        <v>14</v>
      </c>
      <c r="B4" s="48" t="s">
        <v>16</v>
      </c>
      <c r="C4" s="49">
        <v>5000</v>
      </c>
      <c r="D4" s="50">
        <v>3000</v>
      </c>
      <c r="E4" s="50">
        <v>4500</v>
      </c>
      <c r="F4" s="50">
        <v>4500</v>
      </c>
      <c r="G4" s="50">
        <v>4500</v>
      </c>
      <c r="H4" s="50">
        <v>4500</v>
      </c>
      <c r="I4" s="50">
        <v>3000</v>
      </c>
      <c r="J4" s="50">
        <v>3000</v>
      </c>
      <c r="K4" s="50">
        <v>5000</v>
      </c>
      <c r="L4" s="50">
        <v>5000</v>
      </c>
      <c r="M4" s="50">
        <v>5000</v>
      </c>
      <c r="N4" s="51">
        <v>2500</v>
      </c>
      <c r="O4" s="18">
        <f t="shared" ref="O4:O10" si="1">SUM(C4:N4)</f>
        <v>49500</v>
      </c>
    </row>
    <row r="5" spans="1:15" x14ac:dyDescent="0.2">
      <c r="A5" s="13" t="s">
        <v>14</v>
      </c>
      <c r="B5" s="48" t="s">
        <v>17</v>
      </c>
      <c r="C5" s="49"/>
      <c r="D5" s="50"/>
      <c r="E5" s="50">
        <v>9000</v>
      </c>
      <c r="F5" s="50"/>
      <c r="G5" s="50"/>
      <c r="H5" s="50"/>
      <c r="I5" s="50"/>
      <c r="J5" s="50"/>
      <c r="K5" s="50"/>
      <c r="L5" s="50"/>
      <c r="M5" s="50"/>
      <c r="N5" s="51"/>
      <c r="O5" s="18">
        <f t="shared" si="1"/>
        <v>9000</v>
      </c>
    </row>
    <row r="6" spans="1:15" x14ac:dyDescent="0.2">
      <c r="A6" s="13" t="s">
        <v>18</v>
      </c>
      <c r="B6" s="48" t="s">
        <v>19</v>
      </c>
      <c r="C6" s="49">
        <v>900</v>
      </c>
      <c r="D6" s="50">
        <v>900</v>
      </c>
      <c r="E6" s="50">
        <v>900</v>
      </c>
      <c r="F6" s="50">
        <v>900</v>
      </c>
      <c r="G6" s="50">
        <v>900</v>
      </c>
      <c r="H6" s="50">
        <v>900</v>
      </c>
      <c r="I6" s="50">
        <v>900</v>
      </c>
      <c r="J6" s="50">
        <v>900</v>
      </c>
      <c r="K6" s="50">
        <v>900</v>
      </c>
      <c r="L6" s="50">
        <v>900</v>
      </c>
      <c r="M6" s="50">
        <v>900</v>
      </c>
      <c r="N6" s="51">
        <v>900</v>
      </c>
      <c r="O6" s="57">
        <f t="shared" si="1"/>
        <v>10800</v>
      </c>
    </row>
    <row r="7" spans="1:15" x14ac:dyDescent="0.2">
      <c r="A7" s="13" t="s">
        <v>18</v>
      </c>
      <c r="B7" s="48" t="s">
        <v>20</v>
      </c>
      <c r="C7" s="49">
        <v>2750</v>
      </c>
      <c r="D7" s="50">
        <v>1650</v>
      </c>
      <c r="E7" s="50">
        <v>2475</v>
      </c>
      <c r="F7" s="50">
        <v>2475</v>
      </c>
      <c r="G7" s="50">
        <v>2475</v>
      </c>
      <c r="H7" s="50">
        <v>2475</v>
      </c>
      <c r="I7" s="50">
        <v>1650</v>
      </c>
      <c r="J7" s="50">
        <v>1650</v>
      </c>
      <c r="K7" s="50">
        <v>2750</v>
      </c>
      <c r="L7" s="50">
        <v>2750</v>
      </c>
      <c r="M7" s="50">
        <v>2750</v>
      </c>
      <c r="N7" s="51">
        <v>1375</v>
      </c>
      <c r="O7" s="57">
        <f t="shared" si="1"/>
        <v>27225</v>
      </c>
    </row>
    <row r="8" spans="1:15" x14ac:dyDescent="0.2">
      <c r="A8" s="13" t="s">
        <v>18</v>
      </c>
      <c r="B8" s="48" t="s">
        <v>21</v>
      </c>
      <c r="C8" s="49">
        <v>500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1"/>
      <c r="O8" s="57">
        <f t="shared" si="1"/>
        <v>500</v>
      </c>
    </row>
    <row r="9" spans="1:15" x14ac:dyDescent="0.2">
      <c r="A9" s="13" t="s">
        <v>18</v>
      </c>
      <c r="B9" s="48" t="s">
        <v>22</v>
      </c>
      <c r="C9" s="49"/>
      <c r="D9" s="50"/>
      <c r="E9" s="50">
        <v>9000</v>
      </c>
      <c r="F9" s="50"/>
      <c r="G9" s="50"/>
      <c r="H9" s="50"/>
      <c r="I9" s="50"/>
      <c r="J9" s="50"/>
      <c r="K9" s="50"/>
      <c r="L9" s="50"/>
      <c r="M9" s="50"/>
      <c r="N9" s="51"/>
      <c r="O9" s="57">
        <f t="shared" si="1"/>
        <v>9000</v>
      </c>
    </row>
    <row r="10" spans="1:15" x14ac:dyDescent="0.2">
      <c r="A10" s="13" t="s">
        <v>18</v>
      </c>
      <c r="B10" s="48" t="s">
        <v>23</v>
      </c>
      <c r="C10" s="49"/>
      <c r="D10" s="50"/>
      <c r="E10" s="50"/>
      <c r="F10" s="50">
        <v>1000</v>
      </c>
      <c r="G10" s="50">
        <v>1000</v>
      </c>
      <c r="H10" s="50">
        <v>1000</v>
      </c>
      <c r="I10" s="50">
        <v>1000</v>
      </c>
      <c r="J10" s="50">
        <v>1000</v>
      </c>
      <c r="K10" s="50">
        <v>1000</v>
      </c>
      <c r="L10" s="50">
        <v>1000</v>
      </c>
      <c r="M10" s="50">
        <v>1000</v>
      </c>
      <c r="N10" s="51">
        <v>1593</v>
      </c>
      <c r="O10" s="57">
        <f t="shared" si="1"/>
        <v>9593</v>
      </c>
    </row>
    <row r="11" spans="1:15" ht="13.5" thickBot="1" x14ac:dyDescent="0.25">
      <c r="A11" s="22"/>
      <c r="B11" s="58" t="s">
        <v>24</v>
      </c>
      <c r="C11" s="26">
        <f t="shared" ref="C11:N11" si="2">C3+C4+C5-C6-C7-C8-C9-C10</f>
        <v>3100</v>
      </c>
      <c r="D11" s="26">
        <f t="shared" si="2"/>
        <v>3550</v>
      </c>
      <c r="E11" s="26">
        <f t="shared" si="2"/>
        <v>4675</v>
      </c>
      <c r="F11" s="26">
        <f t="shared" si="2"/>
        <v>4800</v>
      </c>
      <c r="G11" s="26">
        <f t="shared" si="2"/>
        <v>4925</v>
      </c>
      <c r="H11" s="26">
        <f t="shared" si="2"/>
        <v>5050</v>
      </c>
      <c r="I11" s="26">
        <f t="shared" si="2"/>
        <v>4500</v>
      </c>
      <c r="J11" s="26">
        <f t="shared" si="2"/>
        <v>3950</v>
      </c>
      <c r="K11" s="26">
        <f t="shared" si="2"/>
        <v>4300</v>
      </c>
      <c r="L11" s="26">
        <f t="shared" si="2"/>
        <v>4650</v>
      </c>
      <c r="M11" s="26">
        <f t="shared" si="2"/>
        <v>5000</v>
      </c>
      <c r="N11" s="26">
        <f t="shared" si="2"/>
        <v>3632</v>
      </c>
      <c r="O11" s="60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D4"/>
  <sheetViews>
    <sheetView workbookViewId="0">
      <selection activeCell="C5" sqref="C5"/>
    </sheetView>
  </sheetViews>
  <sheetFormatPr defaultRowHeight="12.75" x14ac:dyDescent="0.2"/>
  <sheetData>
    <row r="4" spans="3:4" x14ac:dyDescent="0.2">
      <c r="C4" s="76" t="s">
        <v>39</v>
      </c>
      <c r="D4" s="76" t="s">
        <v>40</v>
      </c>
    </row>
  </sheetData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výseč a sloupce</vt:lpstr>
      <vt:lpstr>sloupce - skupiny</vt:lpstr>
      <vt:lpstr>sloupce skládané + poměr</vt:lpstr>
      <vt:lpstr>spojnice</vt:lpstr>
      <vt:lpstr>bodový</vt:lpstr>
    </vt:vector>
  </TitlesOfParts>
  <Company>známá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Andulka</dc:creator>
  <cp:lastModifiedBy>Jiri Leip</cp:lastModifiedBy>
  <dcterms:created xsi:type="dcterms:W3CDTF">2003-09-20T08:16:08Z</dcterms:created>
  <dcterms:modified xsi:type="dcterms:W3CDTF">2011-05-05T11:23:00Z</dcterms:modified>
</cp:coreProperties>
</file>